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<sst xmlns="http://schemas.openxmlformats.org/spreadsheetml/2006/main" count="218" uniqueCount="64">
  <si>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</si>
  <si>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</si>
  <si>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</si>
  <si>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</si>
  <si>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</si>
  <si>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</si>
  <si>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</si>
  <si>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</si>
  <si>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</si>
  <si>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</si>
  <si>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</si>
  <si>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</si>
  <si>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</si>
  <si>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</si>
  <si>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</si>
  <si>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</si>
  <si>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</si>
  <si>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</si>
  <si>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</si>
  <si>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</si>
  <si>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</si>
  <si>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</si>
  <si>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</si>
  <si>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</si>
  <si>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</si>
  <si>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</si>
  <si>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</si>
  <si>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</si>
  <si>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</si>
  <si>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</si>
  <si>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</si>
  <si>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</si>
  <si>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</si>
  <si>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</si>
  <si>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</si>
  <si>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</si>
  <si>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</si>
  <si>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</si>
  <si>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</si>
  <si>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</si>
  <si>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</si>
  <si>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</si>
  <si>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</si>
  <si>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</si>
  <si>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</si>
  <si>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</si>
  <si>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</si>
  <si>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</si>
  <si>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</si>
  <si>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</si>
  <si>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</si>
  <si>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</si>
  <si>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</si>
  <si>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</si>
  <si>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</si>
  <si>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</si>
  <si>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</si>
  <si>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</si>
  <si>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</si>
  <si>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</si>
  <si>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</si>
  <si>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>Mihulet Svetlana Ionela</t>
  </si>
  <si>
    <t>TRIMESTRUL I / an / 2021</t>
  </si>
  <si>
    <r>
      <t xml:space="preserve">        La data  </t>
    </r>
    <r>
      <rPr>
        <b/>
        <sz val="10"/>
        <color indexed="10"/>
        <rFont val="Arial"/>
        <family val="2"/>
      </rPr>
      <t>31,03,2021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</si>
</sst>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90" zoomScaleNormal="90" zoomScalePageLayoutView="0" workbookViewId="0" topLeftCell="E1">
      <selection activeCell="R14" sqref="R1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5965</v>
      </c>
      <c r="G7" s="69">
        <f>SUM(G8+G9)</f>
        <v>3832</v>
      </c>
      <c r="H7" s="69">
        <f aca="true" t="shared" si="0" ref="H7:P7">SUM(H8+H9)</f>
        <v>587</v>
      </c>
      <c r="I7" s="69">
        <f t="shared" si="0"/>
        <v>2315</v>
      </c>
      <c r="J7" s="69">
        <f t="shared" si="0"/>
        <v>3384</v>
      </c>
      <c r="K7" s="69">
        <f t="shared" si="0"/>
        <v>1819</v>
      </c>
      <c r="L7" s="69">
        <f t="shared" si="0"/>
        <v>1670</v>
      </c>
      <c r="M7" s="69">
        <f t="shared" si="0"/>
        <v>252</v>
      </c>
      <c r="N7" s="69">
        <f>SUM(N8+N9)</f>
        <v>251</v>
      </c>
      <c r="O7" s="69">
        <f t="shared" si="0"/>
        <v>4</v>
      </c>
      <c r="P7" s="69">
        <f t="shared" si="0"/>
        <v>20079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130</v>
      </c>
      <c r="G8" s="46">
        <f aca="true" t="shared" si="1" ref="G8:O8">SUM(G19+G49+G53)</f>
        <v>357</v>
      </c>
      <c r="H8" s="46">
        <f t="shared" si="1"/>
        <v>44</v>
      </c>
      <c r="I8" s="46">
        <f t="shared" si="1"/>
        <v>48</v>
      </c>
      <c r="J8" s="46">
        <f t="shared" si="1"/>
        <v>212</v>
      </c>
      <c r="K8" s="46">
        <f t="shared" si="1"/>
        <v>252</v>
      </c>
      <c r="L8" s="46">
        <f t="shared" si="1"/>
        <v>253</v>
      </c>
      <c r="M8" s="46">
        <f t="shared" si="1"/>
        <v>5</v>
      </c>
      <c r="N8" s="46">
        <f>SUM(N19+N49+N53)</f>
        <v>58</v>
      </c>
      <c r="O8" s="46">
        <f t="shared" si="1"/>
        <v>0</v>
      </c>
      <c r="P8" s="46">
        <f>SUM(P19+P49+P53)</f>
        <v>1359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5835</v>
      </c>
      <c r="G9" s="62">
        <f>SUM(G20+G27+G33+G39+G50+G55+G56)</f>
        <v>3475</v>
      </c>
      <c r="H9" s="62">
        <f aca="true" t="shared" si="2" ref="H9:O9">SUM(H20+H27+H33+H39+H50+H55)</f>
        <v>543</v>
      </c>
      <c r="I9" s="62">
        <f t="shared" si="2"/>
        <v>2267</v>
      </c>
      <c r="J9" s="62">
        <f t="shared" si="2"/>
        <v>3172</v>
      </c>
      <c r="K9" s="62">
        <f t="shared" si="2"/>
        <v>1567</v>
      </c>
      <c r="L9" s="62">
        <f t="shared" si="2"/>
        <v>1417</v>
      </c>
      <c r="M9" s="62">
        <f t="shared" si="2"/>
        <v>247</v>
      </c>
      <c r="N9" s="62">
        <f>SUM(N20+N27+N33+N39+N50+N55)</f>
        <v>193</v>
      </c>
      <c r="O9" s="62">
        <f t="shared" si="2"/>
        <v>4</v>
      </c>
      <c r="P9" s="62">
        <f>SUM(P20+P27+P33+P39+P50+P55+P56)</f>
        <v>18720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48</v>
      </c>
      <c r="G11" s="94">
        <v>117</v>
      </c>
      <c r="H11" s="94">
        <v>20</v>
      </c>
      <c r="I11" s="94">
        <v>8</v>
      </c>
      <c r="J11" s="94">
        <v>101</v>
      </c>
      <c r="K11" s="94">
        <v>217</v>
      </c>
      <c r="L11" s="94">
        <v>165</v>
      </c>
      <c r="M11" s="94">
        <v>2</v>
      </c>
      <c r="N11" s="94">
        <v>42</v>
      </c>
      <c r="O11" s="94">
        <v>0</v>
      </c>
      <c r="P11" s="47">
        <f>SUM(F11:O11)</f>
        <v>720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385</v>
      </c>
      <c r="G12" s="94">
        <v>116</v>
      </c>
      <c r="H12" s="94">
        <v>2</v>
      </c>
      <c r="I12" s="94">
        <v>192</v>
      </c>
      <c r="J12" s="94">
        <v>461</v>
      </c>
      <c r="K12" s="94">
        <v>174</v>
      </c>
      <c r="L12" s="94">
        <v>241</v>
      </c>
      <c r="M12" s="94">
        <v>122</v>
      </c>
      <c r="N12" s="94">
        <v>12</v>
      </c>
      <c r="O12" s="94">
        <v>0</v>
      </c>
      <c r="P12" s="47">
        <f aca="true" t="shared" si="4" ref="P12:P18">SUM(F12:O12)</f>
        <v>1705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19</v>
      </c>
      <c r="G13" s="94">
        <v>70</v>
      </c>
      <c r="H13" s="94">
        <v>11</v>
      </c>
      <c r="I13" s="94">
        <v>17</v>
      </c>
      <c r="J13" s="94">
        <v>9</v>
      </c>
      <c r="K13" s="94">
        <v>32</v>
      </c>
      <c r="L13" s="94">
        <v>38</v>
      </c>
      <c r="M13" s="94">
        <v>3</v>
      </c>
      <c r="N13" s="94">
        <v>8</v>
      </c>
      <c r="O13" s="94">
        <v>0</v>
      </c>
      <c r="P13" s="47">
        <f t="shared" si="4"/>
        <v>207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469</v>
      </c>
      <c r="G14" s="94">
        <v>493</v>
      </c>
      <c r="H14" s="94">
        <v>217</v>
      </c>
      <c r="I14" s="94">
        <v>187</v>
      </c>
      <c r="J14" s="94">
        <v>849</v>
      </c>
      <c r="K14" s="94">
        <v>381</v>
      </c>
      <c r="L14" s="94">
        <v>281</v>
      </c>
      <c r="M14" s="94">
        <v>12</v>
      </c>
      <c r="N14" s="94">
        <v>18</v>
      </c>
      <c r="O14" s="94">
        <v>1</v>
      </c>
      <c r="P14" s="47">
        <f t="shared" si="4"/>
        <v>2908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51</v>
      </c>
      <c r="G15" s="94">
        <v>114</v>
      </c>
      <c r="H15" s="94">
        <v>12</v>
      </c>
      <c r="I15" s="94">
        <v>23</v>
      </c>
      <c r="J15" s="94">
        <v>102</v>
      </c>
      <c r="K15" s="94">
        <v>3</v>
      </c>
      <c r="L15" s="94">
        <v>47</v>
      </c>
      <c r="M15" s="94">
        <v>0</v>
      </c>
      <c r="N15" s="94">
        <v>8</v>
      </c>
      <c r="O15" s="94">
        <v>0</v>
      </c>
      <c r="P15" s="47">
        <f t="shared" si="4"/>
        <v>360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117</v>
      </c>
      <c r="G16" s="94">
        <v>41</v>
      </c>
      <c r="H16" s="94">
        <v>5</v>
      </c>
      <c r="I16" s="94">
        <v>31</v>
      </c>
      <c r="J16" s="94">
        <v>114</v>
      </c>
      <c r="K16" s="94">
        <v>14</v>
      </c>
      <c r="L16" s="94">
        <v>15</v>
      </c>
      <c r="M16" s="94">
        <v>0</v>
      </c>
      <c r="N16" s="94">
        <v>1</v>
      </c>
      <c r="O16" s="94">
        <v>0</v>
      </c>
      <c r="P16" s="47">
        <f t="shared" si="4"/>
        <v>338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12</v>
      </c>
      <c r="G17" s="94">
        <v>55</v>
      </c>
      <c r="H17" s="94">
        <v>1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0</v>
      </c>
      <c r="O17" s="94">
        <v>0</v>
      </c>
      <c r="P17" s="47">
        <f t="shared" si="4"/>
        <v>71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14</v>
      </c>
      <c r="G18" s="94">
        <v>10</v>
      </c>
      <c r="H18" s="94">
        <v>0</v>
      </c>
      <c r="I18" s="94">
        <v>3</v>
      </c>
      <c r="J18" s="94">
        <v>10</v>
      </c>
      <c r="K18" s="94">
        <v>1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40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130</v>
      </c>
      <c r="G19" s="47">
        <f aca="true" t="shared" si="5" ref="G19:O19">G11+G13+G15+G17</f>
        <v>356</v>
      </c>
      <c r="H19" s="47">
        <f t="shared" si="5"/>
        <v>44</v>
      </c>
      <c r="I19" s="47">
        <f t="shared" si="5"/>
        <v>48</v>
      </c>
      <c r="J19" s="47">
        <f t="shared" si="5"/>
        <v>212</v>
      </c>
      <c r="K19" s="47">
        <f t="shared" si="5"/>
        <v>252</v>
      </c>
      <c r="L19" s="47">
        <f t="shared" si="5"/>
        <v>253</v>
      </c>
      <c r="M19" s="47">
        <f t="shared" si="5"/>
        <v>5</v>
      </c>
      <c r="N19" s="47">
        <f>N11+N13+N15+N17</f>
        <v>58</v>
      </c>
      <c r="O19" s="47">
        <f t="shared" si="5"/>
        <v>0</v>
      </c>
      <c r="P19" s="47">
        <f>P11+P13+P15+P17</f>
        <v>1358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985</v>
      </c>
      <c r="G20" s="47">
        <f aca="true" t="shared" si="6" ref="G20:O20">G12+G14+G16+G18</f>
        <v>660</v>
      </c>
      <c r="H20" s="47">
        <f t="shared" si="6"/>
        <v>224</v>
      </c>
      <c r="I20" s="47">
        <f t="shared" si="6"/>
        <v>413</v>
      </c>
      <c r="J20" s="47">
        <f t="shared" si="6"/>
        <v>1434</v>
      </c>
      <c r="K20" s="47">
        <f t="shared" si="6"/>
        <v>570</v>
      </c>
      <c r="L20" s="47">
        <f t="shared" si="6"/>
        <v>539</v>
      </c>
      <c r="M20" s="47">
        <f t="shared" si="6"/>
        <v>134</v>
      </c>
      <c r="N20" s="47">
        <f>N12+N14+N16+N18</f>
        <v>31</v>
      </c>
      <c r="O20" s="47">
        <f t="shared" si="6"/>
        <v>1</v>
      </c>
      <c r="P20" s="47">
        <f>P12+P14+P16+P18</f>
        <v>4991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1115</v>
      </c>
      <c r="G21" s="47">
        <f aca="true" t="shared" si="7" ref="G21:P21">G19+G20</f>
        <v>1016</v>
      </c>
      <c r="H21" s="47">
        <f t="shared" si="7"/>
        <v>268</v>
      </c>
      <c r="I21" s="47">
        <f t="shared" si="7"/>
        <v>461</v>
      </c>
      <c r="J21" s="47">
        <f t="shared" si="7"/>
        <v>1646</v>
      </c>
      <c r="K21" s="47">
        <f t="shared" si="7"/>
        <v>822</v>
      </c>
      <c r="L21" s="47">
        <f t="shared" si="7"/>
        <v>792</v>
      </c>
      <c r="M21" s="47">
        <f t="shared" si="7"/>
        <v>139</v>
      </c>
      <c r="N21" s="47">
        <f t="shared" si="7"/>
        <v>89</v>
      </c>
      <c r="O21" s="47">
        <f t="shared" si="7"/>
        <v>1</v>
      </c>
      <c r="P21" s="47">
        <f t="shared" si="7"/>
        <v>6349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39</v>
      </c>
      <c r="G23" s="95">
        <v>43</v>
      </c>
      <c r="H23" s="95">
        <v>0</v>
      </c>
      <c r="I23" s="95">
        <v>16</v>
      </c>
      <c r="J23" s="95">
        <v>3</v>
      </c>
      <c r="K23" s="95">
        <v>3</v>
      </c>
      <c r="L23" s="95">
        <v>4</v>
      </c>
      <c r="M23" s="95">
        <v>6</v>
      </c>
      <c r="N23" s="95">
        <v>1</v>
      </c>
      <c r="O23" s="95">
        <v>0</v>
      </c>
      <c r="P23" s="46">
        <f>SUM(F23:O23)</f>
        <v>115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175</v>
      </c>
      <c r="G24" s="94">
        <v>272</v>
      </c>
      <c r="H24" s="94">
        <v>85</v>
      </c>
      <c r="I24" s="94">
        <v>32</v>
      </c>
      <c r="J24" s="94">
        <v>7</v>
      </c>
      <c r="K24" s="94">
        <v>22</v>
      </c>
      <c r="L24" s="94">
        <v>19</v>
      </c>
      <c r="M24" s="94">
        <v>3</v>
      </c>
      <c r="N24" s="94">
        <v>11</v>
      </c>
      <c r="O24" s="94">
        <v>0</v>
      </c>
      <c r="P24" s="46">
        <f>SUM(F24:O24)</f>
        <v>626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73</v>
      </c>
      <c r="G25" s="94">
        <v>37</v>
      </c>
      <c r="H25" s="94">
        <v>8</v>
      </c>
      <c r="I25" s="94">
        <v>9</v>
      </c>
      <c r="J25" s="94">
        <v>4</v>
      </c>
      <c r="K25" s="94">
        <v>1</v>
      </c>
      <c r="L25" s="94">
        <v>1</v>
      </c>
      <c r="M25" s="94">
        <v>0</v>
      </c>
      <c r="N25" s="94">
        <v>1</v>
      </c>
      <c r="O25" s="94">
        <v>0</v>
      </c>
      <c r="P25" s="46">
        <f>SUM(F25:O25)</f>
        <v>134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13</v>
      </c>
      <c r="G26" s="94">
        <v>7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27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300</v>
      </c>
      <c r="G27" s="46">
        <f aca="true" t="shared" si="8" ref="G27:P27">SUM(G23:G26)</f>
        <v>359</v>
      </c>
      <c r="H27" s="46">
        <f t="shared" si="8"/>
        <v>94</v>
      </c>
      <c r="I27" s="46">
        <f t="shared" si="8"/>
        <v>60</v>
      </c>
      <c r="J27" s="46">
        <f t="shared" si="8"/>
        <v>16</v>
      </c>
      <c r="K27" s="46">
        <f t="shared" si="8"/>
        <v>27</v>
      </c>
      <c r="L27" s="46">
        <f t="shared" si="8"/>
        <v>24</v>
      </c>
      <c r="M27" s="46">
        <f t="shared" si="8"/>
        <v>9</v>
      </c>
      <c r="N27" s="46">
        <f t="shared" si="8"/>
        <v>13</v>
      </c>
      <c r="O27" s="46">
        <f t="shared" si="8"/>
        <v>0</v>
      </c>
      <c r="P27" s="46">
        <f t="shared" si="8"/>
        <v>902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532</v>
      </c>
      <c r="G29" s="95">
        <v>195</v>
      </c>
      <c r="H29" s="95">
        <v>1</v>
      </c>
      <c r="I29" s="95">
        <v>302</v>
      </c>
      <c r="J29" s="95">
        <v>138</v>
      </c>
      <c r="K29" s="95">
        <v>146</v>
      </c>
      <c r="L29" s="95">
        <v>130</v>
      </c>
      <c r="M29" s="95">
        <v>92</v>
      </c>
      <c r="N29" s="95">
        <v>15</v>
      </c>
      <c r="O29" s="95">
        <v>0</v>
      </c>
      <c r="P29" s="46">
        <f>SUM(F29:O29)</f>
        <v>1551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803</v>
      </c>
      <c r="G30" s="95">
        <v>654</v>
      </c>
      <c r="H30" s="95">
        <v>102</v>
      </c>
      <c r="I30" s="95">
        <v>259</v>
      </c>
      <c r="J30" s="95">
        <v>262</v>
      </c>
      <c r="K30" s="95">
        <v>553</v>
      </c>
      <c r="L30" s="95">
        <v>182</v>
      </c>
      <c r="M30" s="95">
        <v>7</v>
      </c>
      <c r="N30" s="95">
        <v>36</v>
      </c>
      <c r="O30" s="95">
        <v>2</v>
      </c>
      <c r="P30" s="46">
        <f>SUM(F30:O30)</f>
        <v>2860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243</v>
      </c>
      <c r="G31" s="95">
        <v>132</v>
      </c>
      <c r="H31" s="95">
        <v>6</v>
      </c>
      <c r="I31" s="95">
        <v>38</v>
      </c>
      <c r="J31" s="95">
        <v>42</v>
      </c>
      <c r="K31" s="95">
        <v>18</v>
      </c>
      <c r="L31" s="95">
        <v>26</v>
      </c>
      <c r="M31" s="95">
        <v>0</v>
      </c>
      <c r="N31" s="95">
        <v>8</v>
      </c>
      <c r="O31" s="95">
        <v>0</v>
      </c>
      <c r="P31" s="46">
        <f>SUM(F31:O31)</f>
        <v>513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14</v>
      </c>
      <c r="G32" s="94">
        <v>7</v>
      </c>
      <c r="H32" s="94">
        <v>0</v>
      </c>
      <c r="I32" s="94">
        <v>6</v>
      </c>
      <c r="J32" s="94">
        <v>2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33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1592</v>
      </c>
      <c r="G33" s="46">
        <f aca="true" t="shared" si="9" ref="G33:P33">SUM(G29:G32)</f>
        <v>988</v>
      </c>
      <c r="H33" s="46">
        <f t="shared" si="9"/>
        <v>109</v>
      </c>
      <c r="I33" s="46">
        <f t="shared" si="9"/>
        <v>605</v>
      </c>
      <c r="J33" s="46">
        <f t="shared" si="9"/>
        <v>444</v>
      </c>
      <c r="K33" s="46">
        <f t="shared" si="9"/>
        <v>717</v>
      </c>
      <c r="L33" s="46">
        <f t="shared" si="9"/>
        <v>342</v>
      </c>
      <c r="M33" s="46">
        <f t="shared" si="9"/>
        <v>99</v>
      </c>
      <c r="N33" s="46">
        <f t="shared" si="9"/>
        <v>59</v>
      </c>
      <c r="O33" s="46">
        <f t="shared" si="9"/>
        <v>2</v>
      </c>
      <c r="P33" s="46">
        <f t="shared" si="9"/>
        <v>4957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1326</v>
      </c>
      <c r="G35" s="95">
        <v>364</v>
      </c>
      <c r="H35" s="95">
        <v>1</v>
      </c>
      <c r="I35" s="95">
        <v>470</v>
      </c>
      <c r="J35" s="95">
        <v>571</v>
      </c>
      <c r="K35" s="95">
        <v>81</v>
      </c>
      <c r="L35" s="95">
        <v>239</v>
      </c>
      <c r="M35" s="95">
        <v>2</v>
      </c>
      <c r="N35" s="95">
        <v>19</v>
      </c>
      <c r="O35" s="95">
        <v>0</v>
      </c>
      <c r="P35" s="46">
        <f>SUM(F35:O35)</f>
        <v>3073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913</v>
      </c>
      <c r="G36" s="95">
        <v>693</v>
      </c>
      <c r="H36" s="95">
        <v>91</v>
      </c>
      <c r="I36" s="95">
        <v>452</v>
      </c>
      <c r="J36" s="95">
        <v>200</v>
      </c>
      <c r="K36" s="95">
        <v>72</v>
      </c>
      <c r="L36" s="95">
        <v>128</v>
      </c>
      <c r="M36" s="95">
        <v>1</v>
      </c>
      <c r="N36" s="95">
        <v>55</v>
      </c>
      <c r="O36" s="95">
        <v>1</v>
      </c>
      <c r="P36" s="46">
        <f>SUM(F36:O36)</f>
        <v>2606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241</v>
      </c>
      <c r="G37" s="95">
        <v>158</v>
      </c>
      <c r="H37" s="95">
        <v>6</v>
      </c>
      <c r="I37" s="95">
        <v>51</v>
      </c>
      <c r="J37" s="95">
        <v>72</v>
      </c>
      <c r="K37" s="95">
        <v>9</v>
      </c>
      <c r="L37" s="95">
        <v>27</v>
      </c>
      <c r="M37" s="95">
        <v>0</v>
      </c>
      <c r="N37" s="95">
        <v>11</v>
      </c>
      <c r="O37" s="95">
        <v>0</v>
      </c>
      <c r="P37" s="46">
        <f>SUM(F37:O37)</f>
        <v>575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25</v>
      </c>
      <c r="G38" s="95">
        <v>13</v>
      </c>
      <c r="H38" s="95">
        <v>0</v>
      </c>
      <c r="I38" s="95">
        <v>8</v>
      </c>
      <c r="J38" s="95">
        <v>15</v>
      </c>
      <c r="K38" s="95">
        <v>1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65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2505</v>
      </c>
      <c r="G39" s="46">
        <f aca="true" t="shared" si="10" ref="G39:P39">SUM(G35:G38)</f>
        <v>1228</v>
      </c>
      <c r="H39" s="46">
        <f t="shared" si="10"/>
        <v>98</v>
      </c>
      <c r="I39" s="46">
        <f t="shared" si="10"/>
        <v>981</v>
      </c>
      <c r="J39" s="46">
        <f t="shared" si="10"/>
        <v>858</v>
      </c>
      <c r="K39" s="46">
        <f t="shared" si="10"/>
        <v>163</v>
      </c>
      <c r="L39" s="46">
        <f t="shared" si="10"/>
        <v>397</v>
      </c>
      <c r="M39" s="46">
        <f t="shared" si="10"/>
        <v>3</v>
      </c>
      <c r="N39" s="46">
        <f t="shared" si="10"/>
        <v>85</v>
      </c>
      <c r="O39" s="46">
        <f t="shared" si="10"/>
        <v>1</v>
      </c>
      <c r="P39" s="46">
        <f t="shared" si="10"/>
        <v>6319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284</v>
      </c>
      <c r="G42" s="95">
        <v>48</v>
      </c>
      <c r="H42" s="95">
        <v>1</v>
      </c>
      <c r="I42" s="95">
        <v>98</v>
      </c>
      <c r="J42" s="95">
        <v>264</v>
      </c>
      <c r="K42" s="95">
        <v>59</v>
      </c>
      <c r="L42" s="95">
        <v>67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823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142</v>
      </c>
      <c r="G44" s="95">
        <v>98</v>
      </c>
      <c r="H44" s="95">
        <v>16</v>
      </c>
      <c r="I44" s="95">
        <v>99</v>
      </c>
      <c r="J44" s="95">
        <v>136</v>
      </c>
      <c r="K44" s="95">
        <v>31</v>
      </c>
      <c r="L44" s="95">
        <v>46</v>
      </c>
      <c r="M44" s="95">
        <v>0</v>
      </c>
      <c r="N44" s="95">
        <v>3</v>
      </c>
      <c r="O44" s="95">
        <v>0</v>
      </c>
      <c r="P44" s="46">
        <f t="shared" si="12"/>
        <v>571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26</v>
      </c>
      <c r="G46" s="95">
        <v>14</v>
      </c>
      <c r="H46" s="95">
        <v>1</v>
      </c>
      <c r="I46" s="95">
        <v>11</v>
      </c>
      <c r="J46" s="95">
        <v>17</v>
      </c>
      <c r="K46" s="95">
        <v>0</v>
      </c>
      <c r="L46" s="95">
        <v>2</v>
      </c>
      <c r="M46" s="95">
        <v>0</v>
      </c>
      <c r="N46" s="95">
        <v>2</v>
      </c>
      <c r="O46" s="95">
        <v>0</v>
      </c>
      <c r="P46" s="46">
        <f t="shared" si="12"/>
        <v>73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2</v>
      </c>
      <c r="H48" s="95">
        <v>0</v>
      </c>
      <c r="I48" s="95">
        <v>0</v>
      </c>
      <c r="J48" s="95">
        <v>3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6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453</v>
      </c>
      <c r="G50" s="47">
        <f aca="true" t="shared" si="14" ref="G50:P50">G42+G44+G46+G48</f>
        <v>162</v>
      </c>
      <c r="H50" s="47">
        <f t="shared" si="14"/>
        <v>18</v>
      </c>
      <c r="I50" s="47">
        <f t="shared" si="14"/>
        <v>208</v>
      </c>
      <c r="J50" s="47">
        <f t="shared" si="14"/>
        <v>420</v>
      </c>
      <c r="K50" s="47">
        <f t="shared" si="14"/>
        <v>90</v>
      </c>
      <c r="L50" s="47">
        <f t="shared" si="14"/>
        <v>115</v>
      </c>
      <c r="M50" s="47">
        <f t="shared" si="14"/>
        <v>2</v>
      </c>
      <c r="N50" s="47">
        <f>N42+N44+N46+N48</f>
        <v>5</v>
      </c>
      <c r="O50" s="47">
        <f t="shared" si="14"/>
        <v>0</v>
      </c>
      <c r="P50" s="47">
        <f t="shared" si="14"/>
        <v>1473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453</v>
      </c>
      <c r="G51" s="47">
        <f aca="true" t="shared" si="15" ref="G51:P51">G49+G50</f>
        <v>162</v>
      </c>
      <c r="H51" s="47">
        <f t="shared" si="15"/>
        <v>18</v>
      </c>
      <c r="I51" s="47">
        <f t="shared" si="15"/>
        <v>208</v>
      </c>
      <c r="J51" s="47">
        <f t="shared" si="15"/>
        <v>420</v>
      </c>
      <c r="K51" s="47">
        <f t="shared" si="15"/>
        <v>90</v>
      </c>
      <c r="L51" s="47">
        <f t="shared" si="15"/>
        <v>115</v>
      </c>
      <c r="M51" s="47">
        <f t="shared" si="15"/>
        <v>2</v>
      </c>
      <c r="N51" s="47">
        <f t="shared" si="15"/>
        <v>5</v>
      </c>
      <c r="O51" s="47">
        <f t="shared" si="15"/>
        <v>0</v>
      </c>
      <c r="P51" s="47">
        <f t="shared" si="15"/>
        <v>1473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1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1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78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78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79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79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48</v>
      </c>
      <c r="G59" s="46">
        <f>SUM(G11+G41+G53)</f>
        <v>118</v>
      </c>
      <c r="H59" s="46">
        <f aca="true" t="shared" si="16" ref="H59:O59">SUM(H11+H41+H53)</f>
        <v>20</v>
      </c>
      <c r="I59" s="46">
        <f t="shared" si="16"/>
        <v>8</v>
      </c>
      <c r="J59" s="46">
        <f t="shared" si="16"/>
        <v>101</v>
      </c>
      <c r="K59" s="46">
        <f t="shared" si="16"/>
        <v>217</v>
      </c>
      <c r="L59" s="46">
        <f t="shared" si="16"/>
        <v>165</v>
      </c>
      <c r="M59" s="46">
        <f t="shared" si="16"/>
        <v>2</v>
      </c>
      <c r="N59" s="46">
        <f>SUM(N11+N41+N53)</f>
        <v>42</v>
      </c>
      <c r="O59" s="46">
        <f t="shared" si="16"/>
        <v>0</v>
      </c>
      <c r="P59" s="46">
        <f>SUM(P11+P41+P53)</f>
        <v>721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2566</v>
      </c>
      <c r="G60" s="46">
        <f aca="true" t="shared" si="18" ref="G60:O60">SUM(G12+G23+G29+G35+G42+G55)</f>
        <v>844</v>
      </c>
      <c r="H60" s="46">
        <f t="shared" si="18"/>
        <v>5</v>
      </c>
      <c r="I60" s="46">
        <f t="shared" si="18"/>
        <v>1078</v>
      </c>
      <c r="J60" s="46">
        <f t="shared" si="18"/>
        <v>1437</v>
      </c>
      <c r="K60" s="46">
        <f t="shared" si="18"/>
        <v>463</v>
      </c>
      <c r="L60" s="46">
        <f t="shared" si="18"/>
        <v>681</v>
      </c>
      <c r="M60" s="46">
        <f t="shared" si="18"/>
        <v>224</v>
      </c>
      <c r="N60" s="46">
        <f>SUM(N12+N23+N29+N35+N42+N55)</f>
        <v>47</v>
      </c>
      <c r="O60" s="46">
        <f t="shared" si="18"/>
        <v>0</v>
      </c>
      <c r="P60" s="46">
        <f>SUM(P12+P23+P29+P35+P42+P55)</f>
        <v>7345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19</v>
      </c>
      <c r="G61" s="46">
        <f>SUM(G13+G43+G54)</f>
        <v>70</v>
      </c>
      <c r="H61" s="46">
        <f aca="true" t="shared" si="19" ref="H61:O61">SUM(H13+H43)</f>
        <v>11</v>
      </c>
      <c r="I61" s="46">
        <f t="shared" si="19"/>
        <v>17</v>
      </c>
      <c r="J61" s="46">
        <f t="shared" si="19"/>
        <v>9</v>
      </c>
      <c r="K61" s="46">
        <f t="shared" si="19"/>
        <v>32</v>
      </c>
      <c r="L61" s="46">
        <f t="shared" si="19"/>
        <v>38</v>
      </c>
      <c r="M61" s="46">
        <f t="shared" si="19"/>
        <v>3</v>
      </c>
      <c r="N61" s="46">
        <f>SUM(N13+N43)</f>
        <v>8</v>
      </c>
      <c r="O61" s="46">
        <f t="shared" si="19"/>
        <v>0</v>
      </c>
      <c r="P61" s="46">
        <f>SUM(P13+P54)</f>
        <v>207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2502</v>
      </c>
      <c r="G62" s="46">
        <f>SUM(G14+G24+G30+G36+G44+G56)</f>
        <v>2210</v>
      </c>
      <c r="H62" s="46">
        <f aca="true" t="shared" si="20" ref="H62:O62">SUM(H14+H24+H30+H36+H44)</f>
        <v>511</v>
      </c>
      <c r="I62" s="46">
        <f t="shared" si="20"/>
        <v>1029</v>
      </c>
      <c r="J62" s="46">
        <f t="shared" si="20"/>
        <v>1454</v>
      </c>
      <c r="K62" s="46">
        <f t="shared" si="20"/>
        <v>1059</v>
      </c>
      <c r="L62" s="46">
        <f t="shared" si="20"/>
        <v>656</v>
      </c>
      <c r="M62" s="46">
        <f t="shared" si="20"/>
        <v>23</v>
      </c>
      <c r="N62" s="46">
        <f>SUM(N14+N24+N30+N36+N44)</f>
        <v>123</v>
      </c>
      <c r="O62" s="46">
        <f t="shared" si="20"/>
        <v>4</v>
      </c>
      <c r="P62" s="46">
        <f>SUM(P14+P24+P30+P36+P44+P56)</f>
        <v>9571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51</v>
      </c>
      <c r="G63" s="46">
        <f>SUM(G15+G45)</f>
        <v>114</v>
      </c>
      <c r="H63" s="46">
        <f t="shared" si="21"/>
        <v>12</v>
      </c>
      <c r="I63" s="46">
        <f t="shared" si="21"/>
        <v>23</v>
      </c>
      <c r="J63" s="46">
        <f t="shared" si="21"/>
        <v>102</v>
      </c>
      <c r="K63" s="46">
        <f t="shared" si="21"/>
        <v>3</v>
      </c>
      <c r="L63" s="46">
        <f t="shared" si="21"/>
        <v>47</v>
      </c>
      <c r="M63" s="46">
        <f t="shared" si="21"/>
        <v>0</v>
      </c>
      <c r="N63" s="46">
        <f t="shared" si="21"/>
        <v>8</v>
      </c>
      <c r="O63" s="46">
        <f t="shared" si="21"/>
        <v>0</v>
      </c>
      <c r="P63" s="46">
        <f t="shared" si="21"/>
        <v>360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700</v>
      </c>
      <c r="G64" s="46">
        <f>SUM(G16+G25+G31+G37+G46)</f>
        <v>382</v>
      </c>
      <c r="H64" s="46">
        <f aca="true" t="shared" si="22" ref="H64:O64">SUM(H16+H25+H31+H37+H46)</f>
        <v>26</v>
      </c>
      <c r="I64" s="46">
        <f t="shared" si="22"/>
        <v>140</v>
      </c>
      <c r="J64" s="46">
        <f t="shared" si="22"/>
        <v>249</v>
      </c>
      <c r="K64" s="46">
        <f t="shared" si="22"/>
        <v>42</v>
      </c>
      <c r="L64" s="46">
        <f t="shared" si="22"/>
        <v>71</v>
      </c>
      <c r="M64" s="46">
        <f t="shared" si="22"/>
        <v>0</v>
      </c>
      <c r="N64" s="46">
        <f t="shared" si="22"/>
        <v>23</v>
      </c>
      <c r="O64" s="46">
        <f t="shared" si="22"/>
        <v>0</v>
      </c>
      <c r="P64" s="46">
        <f>SUM(P16+P25+P31+P37+P46)</f>
        <v>1633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12</v>
      </c>
      <c r="G65" s="46">
        <f>SUM(G17+G47)</f>
        <v>55</v>
      </c>
      <c r="H65" s="46">
        <f aca="true" t="shared" si="23" ref="H65:O65">SUM(H17+H47)</f>
        <v>1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0</v>
      </c>
      <c r="O65" s="46">
        <f t="shared" si="23"/>
        <v>0</v>
      </c>
      <c r="P65" s="46">
        <f>SUM(P17+P47)</f>
        <v>71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67</v>
      </c>
      <c r="G66" s="46">
        <f aca="true" t="shared" si="24" ref="G66:P66">SUM(G18+G26+G32+G38+G48)</f>
        <v>39</v>
      </c>
      <c r="H66" s="46">
        <f t="shared" si="24"/>
        <v>1</v>
      </c>
      <c r="I66" s="46">
        <f t="shared" si="24"/>
        <v>20</v>
      </c>
      <c r="J66" s="46">
        <f t="shared" si="24"/>
        <v>32</v>
      </c>
      <c r="K66" s="46">
        <f t="shared" si="24"/>
        <v>3</v>
      </c>
      <c r="L66" s="46">
        <f t="shared" si="24"/>
        <v>9</v>
      </c>
      <c r="M66" s="46">
        <f t="shared" si="24"/>
        <v>0</v>
      </c>
      <c r="N66" s="46">
        <f>SUM(N18+N26+N32+N38+N48)</f>
        <v>0</v>
      </c>
      <c r="O66" s="46">
        <f t="shared" si="24"/>
        <v>0</v>
      </c>
      <c r="P66" s="46">
        <f t="shared" si="24"/>
        <v>171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130</v>
      </c>
      <c r="G67" s="66">
        <f aca="true" t="shared" si="25" ref="G67:O67">SUM(G59+G61+G63+G65)</f>
        <v>357</v>
      </c>
      <c r="H67" s="66">
        <f t="shared" si="25"/>
        <v>44</v>
      </c>
      <c r="I67" s="66">
        <f t="shared" si="25"/>
        <v>48</v>
      </c>
      <c r="J67" s="66">
        <f t="shared" si="25"/>
        <v>212</v>
      </c>
      <c r="K67" s="66">
        <f t="shared" si="25"/>
        <v>252</v>
      </c>
      <c r="L67" s="66">
        <f t="shared" si="25"/>
        <v>253</v>
      </c>
      <c r="M67" s="66">
        <f t="shared" si="25"/>
        <v>5</v>
      </c>
      <c r="N67" s="66">
        <f>SUM(N59+N61+N63+N65)</f>
        <v>58</v>
      </c>
      <c r="O67" s="66">
        <f t="shared" si="25"/>
        <v>0</v>
      </c>
      <c r="P67" s="66">
        <f>SUM(P59+P61+P63+P65)</f>
        <v>1359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5835</v>
      </c>
      <c r="G68" s="66">
        <f aca="true" t="shared" si="26" ref="G68:O68">SUM(G60+G62+G64+G66)</f>
        <v>3475</v>
      </c>
      <c r="H68" s="66">
        <f t="shared" si="26"/>
        <v>543</v>
      </c>
      <c r="I68" s="66">
        <f t="shared" si="26"/>
        <v>2267</v>
      </c>
      <c r="J68" s="66">
        <f t="shared" si="26"/>
        <v>3172</v>
      </c>
      <c r="K68" s="66">
        <f t="shared" si="26"/>
        <v>1567</v>
      </c>
      <c r="L68" s="66">
        <f t="shared" si="26"/>
        <v>1417</v>
      </c>
      <c r="M68" s="66">
        <f t="shared" si="26"/>
        <v>247</v>
      </c>
      <c r="N68" s="66">
        <f>SUM(N60+N62+N64+N66)</f>
        <v>193</v>
      </c>
      <c r="O68" s="66">
        <f t="shared" si="26"/>
        <v>4</v>
      </c>
      <c r="P68" s="66">
        <f>SUM(P60+P62+P64+P66)</f>
        <v>18720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5965</v>
      </c>
      <c r="G69" s="66">
        <f aca="true" t="shared" si="27" ref="G69:O69">SUM(G67+G68)</f>
        <v>3832</v>
      </c>
      <c r="H69" s="66">
        <f t="shared" si="27"/>
        <v>587</v>
      </c>
      <c r="I69" s="66">
        <f t="shared" si="27"/>
        <v>2315</v>
      </c>
      <c r="J69" s="66">
        <f t="shared" si="27"/>
        <v>3384</v>
      </c>
      <c r="K69" s="66">
        <f t="shared" si="27"/>
        <v>1819</v>
      </c>
      <c r="L69" s="66">
        <f t="shared" si="27"/>
        <v>1670</v>
      </c>
      <c r="M69" s="66">
        <f t="shared" si="27"/>
        <v>252</v>
      </c>
      <c r="N69" s="66">
        <f t="shared" si="27"/>
        <v>251</v>
      </c>
      <c r="O69" s="66">
        <f t="shared" si="27"/>
        <v>4</v>
      </c>
      <c r="P69" s="66">
        <f>SUM(P67+P68)</f>
        <v>20079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58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57</v>
      </c>
      <c r="C81" s="107"/>
      <c r="D81" s="107"/>
      <c r="E81" s="100"/>
      <c r="F81" s="98"/>
      <c r="G81" s="98"/>
      <c r="H81" s="98"/>
      <c r="I81" s="101"/>
      <c r="J81" s="101"/>
      <c r="K81" s="105" t="s">
        <v>60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56</v>
      </c>
      <c r="C82" s="107"/>
      <c r="D82" s="107"/>
      <c r="E82" s="100"/>
      <c r="F82" s="98"/>
      <c r="G82" s="98"/>
      <c r="H82" s="98"/>
      <c r="I82" s="101"/>
      <c r="J82" s="101"/>
      <c r="K82" s="105" t="s">
        <v>59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61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2021-04-15T07:57:48Z</cp:lastPrinted>
  <dcterms:created xsi:type="dcterms:W3CDTF">2001-06-25T11:39:49Z</dcterms:created>
  <dcterms:modified xsi:type="dcterms:W3CDTF">2021-05-19T08:06:29Z</dcterms:modified>
  <cp:category/>
  <cp:version/>
  <cp:contentType/>
  <cp:contentStatus/>
</cp:coreProperties>
</file>